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25" windowWidth="11295" windowHeight="4695"/>
  </bookViews>
  <sheets>
    <sheet name="สรุปโครงการ" sheetId="1" r:id="rId1"/>
  </sheets>
  <calcPr calcId="144525"/>
</workbook>
</file>

<file path=xl/calcChain.xml><?xml version="1.0" encoding="utf-8"?>
<calcChain xmlns="http://schemas.openxmlformats.org/spreadsheetml/2006/main">
  <c r="F69" i="1" l="1"/>
  <c r="D69" i="1"/>
  <c r="D73" i="1"/>
  <c r="F72" i="1"/>
  <c r="D72" i="1"/>
  <c r="E82" i="1"/>
  <c r="E73" i="1"/>
  <c r="C73" i="1"/>
  <c r="D42" i="1" l="1"/>
  <c r="F66" i="1" l="1"/>
  <c r="F73" i="1" s="1"/>
  <c r="F19" i="1"/>
  <c r="E19" i="1"/>
  <c r="D19" i="1"/>
  <c r="E72" i="1"/>
  <c r="C72" i="1"/>
  <c r="F42" i="1" l="1"/>
  <c r="E42" i="1"/>
  <c r="C42" i="1"/>
  <c r="C66" i="1"/>
  <c r="D66" i="1"/>
  <c r="E66" i="1"/>
  <c r="E10" i="1"/>
  <c r="F47" i="1" l="1"/>
  <c r="F37" i="1"/>
  <c r="F23" i="1"/>
  <c r="F10" i="1"/>
  <c r="D10" i="1"/>
  <c r="F48" i="1" l="1"/>
  <c r="D47" i="1"/>
  <c r="D23" i="1"/>
  <c r="C23" i="1"/>
  <c r="E23" i="1"/>
  <c r="D37" i="1" l="1"/>
  <c r="D48" i="1" s="1"/>
  <c r="E47" i="1" l="1"/>
  <c r="C47" i="1"/>
  <c r="E37" i="1"/>
  <c r="C37" i="1"/>
  <c r="C19" i="1"/>
  <c r="C10" i="1"/>
  <c r="E48" i="1" l="1"/>
  <c r="C48" i="1"/>
</calcChain>
</file>

<file path=xl/sharedStrings.xml><?xml version="1.0" encoding="utf-8"?>
<sst xmlns="http://schemas.openxmlformats.org/spreadsheetml/2006/main" count="110" uniqueCount="50">
  <si>
    <t>สำนักงานเทศบาลตำบลมหาราช  อำเภอมหาราช  จังหวัดพระนครศรีอยุธยา</t>
  </si>
  <si>
    <t>ยุทธศาสตร์/แผนงาน</t>
  </si>
  <si>
    <t>จำนวนโครงการ</t>
  </si>
  <si>
    <t>ที่ดำเนินการ</t>
  </si>
  <si>
    <t>คิดเป็นร้อยละ</t>
  </si>
  <si>
    <t>จำนวนงบประมาณ</t>
  </si>
  <si>
    <t>หน่วยดำเนินการ</t>
  </si>
  <si>
    <t>ยุทธศาสตร์ที่ 1 ยุทธศาสตร์การพัฒนาด้านโครงสร้างพื้นฐาน</t>
  </si>
  <si>
    <t>รวม</t>
  </si>
  <si>
    <t xml:space="preserve">     -แผนงานเคหะและชุมชน</t>
  </si>
  <si>
    <t xml:space="preserve">     -แผนงานการศึกษา</t>
  </si>
  <si>
    <t>ทั้งหมด</t>
  </si>
  <si>
    <t>ของโครงการ</t>
  </si>
  <si>
    <t>ของงบประมาณ</t>
  </si>
  <si>
    <t xml:space="preserve">     -แผนงานการเกษตร</t>
  </si>
  <si>
    <t xml:space="preserve">     -แผนงานการรักษาความสงบภายใน</t>
  </si>
  <si>
    <t xml:space="preserve">     -แผนงานการศาสนาวัฒนธรรมและนันทนาการ</t>
  </si>
  <si>
    <t xml:space="preserve">     -แผนงานสร้างความเข้มแข็งของชุมชน</t>
  </si>
  <si>
    <t xml:space="preserve">     -แผนงานสังคมสงเคราะห์</t>
  </si>
  <si>
    <t xml:space="preserve">     -แผนงานสาธารณสุข</t>
  </si>
  <si>
    <t>และพัฒนาคุณภาพชีวิต</t>
  </si>
  <si>
    <t>ยุทธศาสตร์ที่ 2 ยุทธศาสตร์การพัฒนาด้านการส่งเสริม</t>
  </si>
  <si>
    <t xml:space="preserve">     -แผนงานบริหารงานทั่วไป</t>
  </si>
  <si>
    <t>ยุทธศาสตร์ที่ 3 ยุทธศาสตร์การพัฒนาด้านการบริหารจัดการ</t>
  </si>
  <si>
    <t>การเมืองการบริหาร</t>
  </si>
  <si>
    <t xml:space="preserve">     -แผนงานบริหารทั่วไป</t>
  </si>
  <si>
    <t>ยุทธศาสตร์ที่ 4 ยุทธศาสตร์การพัฒนาด้านการวางแผน</t>
  </si>
  <si>
    <t>การส่งเสริมการลงทุนและพาณิชยกรรม</t>
  </si>
  <si>
    <t>ยุทธศาสตร์ที่ 5 ยุทธศาสตร์การพัฒนาด้านการอนุรักษ์</t>
  </si>
  <si>
    <t>ทรัพยากรธรรมชาติและสิ่งแวดล้อม</t>
  </si>
  <si>
    <t>ยุทธศาสตร์ที่ 6 ยุทธศาสตร์การพัฒนาด้านการพัฒนาศิลป-</t>
  </si>
  <si>
    <t>วัฒนธรรม จารีตประเพณี และภูมิปัญญาท้องถิ่น</t>
  </si>
  <si>
    <t>รวมทั้งสิ้น</t>
  </si>
  <si>
    <t>กองช่าง</t>
  </si>
  <si>
    <t>สำนักปลัด</t>
  </si>
  <si>
    <t>กองการศึกษา</t>
  </si>
  <si>
    <t>กองสาธารณสุข</t>
  </si>
  <si>
    <t>แบบ ผด.01</t>
  </si>
  <si>
    <t>ประเภทครุภัณฑ์สำนักงาน</t>
  </si>
  <si>
    <t>ประเภทครุภัณฑ์/แผนงาน</t>
  </si>
  <si>
    <t>บัญชีสรุปจำนวนครุภัณฑ์สำหรับที่ไม่ได้ดำเนินการตามโครงการการพัฒนาท้องถิ่น</t>
  </si>
  <si>
    <t>กองคลัง</t>
  </si>
  <si>
    <t>ประเภทครุภัณฑ์ก่อสร้าง</t>
  </si>
  <si>
    <t xml:space="preserve">     -แผนงานอุตสาหกรรมและการโยธา</t>
  </si>
  <si>
    <t>บัญชีสรุปจำนวนโครงการและงบประมาณ</t>
  </si>
  <si>
    <t>แผนการดำเนินงาน ประจำปีงบประมาณ พ.ศ.2566</t>
  </si>
  <si>
    <t xml:space="preserve">     -แผนงานรักษาความสงบภายใน</t>
  </si>
  <si>
    <t xml:space="preserve">   -แผนงานก่อสร้าง</t>
  </si>
  <si>
    <t>ประเภทครุภัณฑืไฟฟ้าและวิทยุ</t>
  </si>
  <si>
    <t xml:space="preserve">   -แผนงานบริหารทั่วไป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</si>
</sst>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_-;\-* #,##0_-;_-* &quot;-&quot;??_-;_-@_-"/>
    <numFmt numFmtId="189" formatCode="0.000"/>
  </numFmts>
  <fonts count="10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5"/>
      <color theme="1"/>
      <name val="TH SarabunIT๙"/>
      <family val="2"/>
    </font>
    <font>
      <sz val="16"/>
      <name val="TH SarabunIT๙"/>
      <family val="2"/>
    </font>
    <font>
      <b/>
      <sz val="16"/>
      <color rgb="FFFF0000"/>
      <name val="TH SarabunIT๙"/>
      <family val="2"/>
    </font>
    <font>
      <sz val="16"/>
      <color rgb="FFFF0000"/>
      <name val="TH SarabunIT๙"/>
      <family val="2"/>
    </font>
    <font>
      <b/>
      <sz val="16"/>
      <color rgb="FF00B050"/>
      <name val="TH SarabunIT๙"/>
      <family val="2"/>
    </font>
    <font>
      <sz val="16"/>
      <color rgb="FF00B050"/>
      <name val="TH SarabunIT๙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/>
    <xf numFmtId="0" fontId="2" fillId="0" borderId="1" xfId="0" applyFont="1" applyBorder="1" applyAlignment="1">
      <alignment horizontal="right"/>
    </xf>
    <xf numFmtId="187" fontId="2" fillId="0" borderId="2" xfId="1" applyNumberFormat="1" applyFont="1" applyBorder="1" applyAlignment="1">
      <alignment horizontal="center"/>
    </xf>
    <xf numFmtId="187" fontId="2" fillId="0" borderId="3" xfId="1" applyNumberFormat="1" applyFont="1" applyBorder="1" applyAlignment="1">
      <alignment horizontal="center"/>
    </xf>
    <xf numFmtId="187" fontId="2" fillId="0" borderId="4" xfId="1" applyNumberFormat="1" applyFont="1" applyBorder="1" applyAlignment="1">
      <alignment horizontal="center"/>
    </xf>
    <xf numFmtId="187" fontId="1" fillId="0" borderId="3" xfId="1" applyNumberFormat="1" applyFont="1" applyBorder="1"/>
    <xf numFmtId="187" fontId="1" fillId="0" borderId="0" xfId="1" applyNumberFormat="1" applyFont="1"/>
    <xf numFmtId="0" fontId="1" fillId="0" borderId="4" xfId="0" applyFont="1" applyBorder="1"/>
    <xf numFmtId="187" fontId="1" fillId="0" borderId="4" xfId="1" applyNumberFormat="1" applyFont="1" applyBorder="1"/>
    <xf numFmtId="187" fontId="5" fillId="0" borderId="3" xfId="1" applyNumberFormat="1" applyFont="1" applyBorder="1"/>
    <xf numFmtId="0" fontId="2" fillId="0" borderId="0" xfId="0" applyFont="1"/>
    <xf numFmtId="0" fontId="4" fillId="0" borderId="0" xfId="0" applyFont="1" applyBorder="1" applyAlignment="1">
      <alignment horizontal="right"/>
    </xf>
    <xf numFmtId="0" fontId="1" fillId="0" borderId="0" xfId="0" applyFont="1" applyAlignment="1"/>
    <xf numFmtId="0" fontId="4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87" fontId="1" fillId="0" borderId="1" xfId="1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87" fontId="2" fillId="0" borderId="0" xfId="1" applyNumberFormat="1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187" fontId="6" fillId="0" borderId="1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87" fontId="8" fillId="0" borderId="1" xfId="1" applyNumberFormat="1" applyFont="1" applyBorder="1"/>
    <xf numFmtId="0" fontId="9" fillId="0" borderId="0" xfId="0" applyFont="1"/>
    <xf numFmtId="0" fontId="8" fillId="0" borderId="0" xfId="0" applyFont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87" fontId="4" fillId="0" borderId="0" xfId="1" applyNumberFormat="1" applyFont="1" applyBorder="1" applyAlignment="1">
      <alignment horizontal="right"/>
    </xf>
    <xf numFmtId="187" fontId="4" fillId="0" borderId="3" xfId="1" applyNumberFormat="1" applyFont="1" applyBorder="1" applyAlignment="1">
      <alignment horizontal="center"/>
    </xf>
    <xf numFmtId="187" fontId="8" fillId="0" borderId="1" xfId="0" applyNumberFormat="1" applyFont="1" applyBorder="1"/>
    <xf numFmtId="0" fontId="4" fillId="0" borderId="0" xfId="0" applyFont="1" applyBorder="1" applyAlignment="1">
      <alignment horizontal="right" textRotation="180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3" fontId="1" fillId="0" borderId="3" xfId="1" applyNumberFormat="1" applyFont="1" applyBorder="1"/>
    <xf numFmtId="2" fontId="1" fillId="0" borderId="3" xfId="0" applyNumberFormat="1" applyFont="1" applyBorder="1"/>
    <xf numFmtId="2" fontId="6" fillId="0" borderId="1" xfId="0" applyNumberFormat="1" applyFont="1" applyBorder="1"/>
    <xf numFmtId="189" fontId="1" fillId="0" borderId="3" xfId="0" applyNumberFormat="1" applyFont="1" applyBorder="1"/>
    <xf numFmtId="2" fontId="1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2"/>
  <sheetViews>
    <sheetView tabSelected="1" topLeftCell="A46" zoomScale="120" zoomScaleNormal="120" workbookViewId="0">
      <selection activeCell="B77" sqref="B77:G77"/>
    </sheetView>
  </sheetViews>
  <sheetFormatPr defaultColWidth="9.125" defaultRowHeight="20.25" x14ac:dyDescent="0.3"/>
  <cols>
    <col min="1" max="1" width="2.625" style="1" customWidth="1"/>
    <col min="2" max="2" width="50.625" style="1" customWidth="1"/>
    <col min="3" max="3" width="14.125" style="1" customWidth="1"/>
    <col min="4" max="4" width="13.625" style="1" customWidth="1"/>
    <col min="5" max="5" width="15.125" style="13" customWidth="1"/>
    <col min="6" max="6" width="13.625" style="13" customWidth="1"/>
    <col min="7" max="7" width="14.125" style="1" customWidth="1"/>
    <col min="8" max="16384" width="9.125" style="1"/>
  </cols>
  <sheetData>
    <row r="1" spans="2:7" x14ac:dyDescent="0.3">
      <c r="G1" s="8" t="s">
        <v>37</v>
      </c>
    </row>
    <row r="2" spans="2:7" ht="20.25" customHeight="1" x14ac:dyDescent="0.3">
      <c r="B2" s="46" t="s">
        <v>44</v>
      </c>
      <c r="C2" s="46"/>
      <c r="D2" s="46"/>
      <c r="E2" s="46"/>
      <c r="F2" s="46"/>
      <c r="G2" s="46"/>
    </row>
    <row r="3" spans="2:7" ht="20.25" customHeight="1" x14ac:dyDescent="0.3">
      <c r="B3" s="46" t="s">
        <v>45</v>
      </c>
      <c r="C3" s="46"/>
      <c r="D3" s="46"/>
      <c r="E3" s="46"/>
      <c r="F3" s="46"/>
      <c r="G3" s="46"/>
    </row>
    <row r="4" spans="2:7" ht="20.25" customHeight="1" x14ac:dyDescent="0.3">
      <c r="B4" s="47" t="s">
        <v>0</v>
      </c>
      <c r="C4" s="47"/>
      <c r="D4" s="47"/>
      <c r="E4" s="47"/>
      <c r="F4" s="47"/>
      <c r="G4" s="47"/>
    </row>
    <row r="5" spans="2:7" ht="20.25" customHeight="1" x14ac:dyDescent="0.3">
      <c r="B5" s="4"/>
      <c r="C5" s="4" t="s">
        <v>2</v>
      </c>
      <c r="D5" s="4" t="s">
        <v>4</v>
      </c>
      <c r="E5" s="9" t="s">
        <v>5</v>
      </c>
      <c r="F5" s="9" t="s">
        <v>4</v>
      </c>
      <c r="G5" s="4" t="s">
        <v>6</v>
      </c>
    </row>
    <row r="6" spans="2:7" ht="20.25" customHeight="1" x14ac:dyDescent="0.3">
      <c r="B6" s="5" t="s">
        <v>1</v>
      </c>
      <c r="C6" s="5" t="s">
        <v>3</v>
      </c>
      <c r="D6" s="5" t="s">
        <v>12</v>
      </c>
      <c r="E6" s="10"/>
      <c r="F6" s="42" t="s">
        <v>13</v>
      </c>
      <c r="G6" s="5"/>
    </row>
    <row r="7" spans="2:7" ht="20.25" customHeight="1" x14ac:dyDescent="0.3">
      <c r="B7" s="6"/>
      <c r="C7" s="6"/>
      <c r="D7" s="6" t="s">
        <v>11</v>
      </c>
      <c r="E7" s="11"/>
      <c r="F7" s="11" t="s">
        <v>11</v>
      </c>
      <c r="G7" s="6"/>
    </row>
    <row r="8" spans="2:7" ht="20.25" customHeight="1" x14ac:dyDescent="0.3">
      <c r="B8" s="7" t="s">
        <v>7</v>
      </c>
      <c r="C8" s="3"/>
      <c r="D8" s="3"/>
      <c r="E8" s="16"/>
      <c r="F8" s="12"/>
      <c r="G8" s="3"/>
    </row>
    <row r="9" spans="2:7" ht="20.25" customHeight="1" x14ac:dyDescent="0.3">
      <c r="B9" s="3" t="s">
        <v>43</v>
      </c>
      <c r="C9" s="3">
        <v>8</v>
      </c>
      <c r="D9" s="3">
        <v>15.69</v>
      </c>
      <c r="E9" s="16">
        <v>1420000</v>
      </c>
      <c r="F9" s="48">
        <v>50.49</v>
      </c>
      <c r="G9" s="3" t="s">
        <v>33</v>
      </c>
    </row>
    <row r="10" spans="2:7" s="30" customFormat="1" ht="20.25" customHeight="1" x14ac:dyDescent="0.3">
      <c r="B10" s="27" t="s">
        <v>8</v>
      </c>
      <c r="C10" s="28">
        <f>SUM(C9:C9)</f>
        <v>8</v>
      </c>
      <c r="D10" s="28">
        <f t="shared" ref="D10:F10" si="0">SUM(D9:D9)</f>
        <v>15.69</v>
      </c>
      <c r="E10" s="29">
        <f>SUM(E9)</f>
        <v>1420000</v>
      </c>
      <c r="F10" s="28">
        <f t="shared" si="0"/>
        <v>50.49</v>
      </c>
      <c r="G10" s="28"/>
    </row>
    <row r="11" spans="2:7" ht="20.25" customHeight="1" x14ac:dyDescent="0.3">
      <c r="B11" s="7" t="s">
        <v>21</v>
      </c>
      <c r="C11" s="3"/>
      <c r="D11" s="3"/>
      <c r="E11" s="16"/>
      <c r="F11" s="12"/>
      <c r="G11" s="3"/>
    </row>
    <row r="12" spans="2:7" ht="20.25" customHeight="1" x14ac:dyDescent="0.3">
      <c r="B12" s="7" t="s">
        <v>20</v>
      </c>
      <c r="C12" s="3"/>
      <c r="D12" s="3"/>
      <c r="E12" s="16"/>
      <c r="F12" s="12"/>
      <c r="G12" s="3"/>
    </row>
    <row r="13" spans="2:7" ht="20.25" customHeight="1" x14ac:dyDescent="0.3">
      <c r="B13" s="3" t="s">
        <v>15</v>
      </c>
      <c r="C13" s="3">
        <v>3</v>
      </c>
      <c r="D13" s="3">
        <v>5.88</v>
      </c>
      <c r="E13" s="16">
        <v>150000</v>
      </c>
      <c r="F13" s="3">
        <v>5.33</v>
      </c>
      <c r="G13" s="3" t="s">
        <v>34</v>
      </c>
    </row>
    <row r="14" spans="2:7" ht="20.25" customHeight="1" x14ac:dyDescent="0.3">
      <c r="B14" s="3" t="s">
        <v>10</v>
      </c>
      <c r="C14" s="3">
        <v>6</v>
      </c>
      <c r="D14" s="3">
        <v>11.76</v>
      </c>
      <c r="E14" s="16">
        <v>82500</v>
      </c>
      <c r="F14" s="3">
        <v>2.93</v>
      </c>
      <c r="G14" s="3" t="s">
        <v>35</v>
      </c>
    </row>
    <row r="15" spans="2:7" ht="20.25" customHeight="1" x14ac:dyDescent="0.3">
      <c r="B15" s="3" t="s">
        <v>19</v>
      </c>
      <c r="C15" s="3">
        <v>5</v>
      </c>
      <c r="D15" s="3">
        <v>9.8000000000000007</v>
      </c>
      <c r="E15" s="16">
        <v>190000</v>
      </c>
      <c r="F15" s="3">
        <v>6.76</v>
      </c>
      <c r="G15" s="3" t="s">
        <v>36</v>
      </c>
    </row>
    <row r="16" spans="2:7" ht="20.25" customHeight="1" x14ac:dyDescent="0.3">
      <c r="B16" s="3" t="s">
        <v>18</v>
      </c>
      <c r="C16" s="3">
        <v>1</v>
      </c>
      <c r="D16" s="3">
        <v>1.96</v>
      </c>
      <c r="E16" s="16">
        <v>20000</v>
      </c>
      <c r="F16" s="3">
        <v>0.71</v>
      </c>
      <c r="G16" s="3" t="s">
        <v>34</v>
      </c>
    </row>
    <row r="17" spans="2:7" ht="20.25" customHeight="1" x14ac:dyDescent="0.3">
      <c r="B17" s="3" t="s">
        <v>17</v>
      </c>
      <c r="C17" s="3">
        <v>7</v>
      </c>
      <c r="D17" s="3">
        <v>13.73</v>
      </c>
      <c r="E17" s="16">
        <v>180000</v>
      </c>
      <c r="F17" s="49">
        <v>6.4</v>
      </c>
      <c r="G17" s="3" t="s">
        <v>34</v>
      </c>
    </row>
    <row r="18" spans="2:7" ht="20.25" customHeight="1" x14ac:dyDescent="0.3">
      <c r="B18" s="3" t="s">
        <v>16</v>
      </c>
      <c r="C18" s="3">
        <v>3</v>
      </c>
      <c r="D18" s="3">
        <v>5.88</v>
      </c>
      <c r="E18" s="16">
        <v>70000</v>
      </c>
      <c r="F18" s="3">
        <v>2.4900000000000002</v>
      </c>
      <c r="G18" s="3" t="s">
        <v>35</v>
      </c>
    </row>
    <row r="19" spans="2:7" s="30" customFormat="1" ht="20.25" customHeight="1" x14ac:dyDescent="0.3">
      <c r="B19" s="27" t="s">
        <v>8</v>
      </c>
      <c r="C19" s="28">
        <f>SUM(C13:C18)</f>
        <v>25</v>
      </c>
      <c r="D19" s="28">
        <f>SUM(D13:D18)</f>
        <v>49.010000000000005</v>
      </c>
      <c r="E19" s="29">
        <f>SUM(E13:E18)</f>
        <v>692500</v>
      </c>
      <c r="F19" s="28">
        <f>SUM(F13:F18)</f>
        <v>24.620000000000005</v>
      </c>
      <c r="G19" s="28"/>
    </row>
    <row r="20" spans="2:7" ht="20.25" customHeight="1" x14ac:dyDescent="0.3">
      <c r="B20" s="7" t="s">
        <v>23</v>
      </c>
      <c r="C20" s="3"/>
      <c r="D20" s="3"/>
      <c r="E20" s="12"/>
      <c r="F20" s="12"/>
      <c r="G20" s="3"/>
    </row>
    <row r="21" spans="2:7" ht="20.25" customHeight="1" x14ac:dyDescent="0.3">
      <c r="B21" s="7" t="s">
        <v>24</v>
      </c>
      <c r="C21" s="3"/>
      <c r="D21" s="3"/>
      <c r="E21" s="12"/>
      <c r="F21" s="12"/>
      <c r="G21" s="3"/>
    </row>
    <row r="22" spans="2:7" ht="20.25" customHeight="1" x14ac:dyDescent="0.3">
      <c r="B22" s="3" t="s">
        <v>25</v>
      </c>
      <c r="C22" s="3">
        <v>6</v>
      </c>
      <c r="D22" s="3">
        <v>11.76</v>
      </c>
      <c r="E22" s="12">
        <v>270000</v>
      </c>
      <c r="F22" s="49">
        <v>9.6</v>
      </c>
      <c r="G22" s="3" t="s">
        <v>34</v>
      </c>
    </row>
    <row r="23" spans="2:7" s="30" customFormat="1" ht="20.25" customHeight="1" x14ac:dyDescent="0.3">
      <c r="B23" s="27" t="s">
        <v>8</v>
      </c>
      <c r="C23" s="28">
        <f>SUM(C22:C22)</f>
        <v>6</v>
      </c>
      <c r="D23" s="28">
        <f>SUM(D22:D22)</f>
        <v>11.76</v>
      </c>
      <c r="E23" s="29">
        <f>SUM(E22:E22)</f>
        <v>270000</v>
      </c>
      <c r="F23" s="50">
        <f>SUM(F22:F22)</f>
        <v>9.6</v>
      </c>
      <c r="G23" s="28"/>
    </row>
    <row r="24" spans="2:7" s="17" customFormat="1" ht="20.25" customHeight="1" x14ac:dyDescent="0.3">
      <c r="B24" s="24"/>
      <c r="C24" s="25"/>
      <c r="D24" s="25"/>
      <c r="E24" s="26"/>
      <c r="F24" s="26"/>
      <c r="G24" s="25"/>
    </row>
    <row r="25" spans="2:7" s="17" customFormat="1" ht="20.25" customHeight="1" x14ac:dyDescent="0.3">
      <c r="B25" s="44">
        <v>5</v>
      </c>
      <c r="C25" s="44"/>
      <c r="D25" s="44"/>
      <c r="E25" s="44"/>
      <c r="F25" s="44"/>
      <c r="G25" s="44"/>
    </row>
    <row r="26" spans="2:7" ht="20.25" customHeight="1" x14ac:dyDescent="0.3">
      <c r="B26" s="44"/>
      <c r="C26" s="44"/>
      <c r="D26" s="44"/>
      <c r="E26" s="44"/>
      <c r="F26" s="44"/>
      <c r="G26" s="44"/>
    </row>
    <row r="27" spans="2:7" x14ac:dyDescent="0.3">
      <c r="G27" s="8" t="s">
        <v>37</v>
      </c>
    </row>
    <row r="28" spans="2:7" ht="20.25" customHeight="1" x14ac:dyDescent="0.3">
      <c r="B28" s="46" t="s">
        <v>44</v>
      </c>
      <c r="C28" s="46"/>
      <c r="D28" s="46"/>
      <c r="E28" s="46"/>
      <c r="F28" s="46"/>
      <c r="G28" s="46"/>
    </row>
    <row r="29" spans="2:7" ht="20.25" customHeight="1" x14ac:dyDescent="0.3">
      <c r="B29" s="45" t="s">
        <v>45</v>
      </c>
      <c r="C29" s="45"/>
      <c r="D29" s="45"/>
      <c r="E29" s="45"/>
      <c r="F29" s="45"/>
      <c r="G29" s="45"/>
    </row>
    <row r="30" spans="2:7" ht="20.25" customHeight="1" x14ac:dyDescent="0.3">
      <c r="B30" s="45" t="s">
        <v>0</v>
      </c>
      <c r="C30" s="45"/>
      <c r="D30" s="45"/>
      <c r="E30" s="45"/>
      <c r="F30" s="45"/>
      <c r="G30" s="45"/>
    </row>
    <row r="31" spans="2:7" ht="20.25" customHeight="1" x14ac:dyDescent="0.3">
      <c r="B31" s="4"/>
      <c r="C31" s="4" t="s">
        <v>2</v>
      </c>
      <c r="D31" s="4" t="s">
        <v>4</v>
      </c>
      <c r="E31" s="9" t="s">
        <v>5</v>
      </c>
      <c r="F31" s="9" t="s">
        <v>4</v>
      </c>
      <c r="G31" s="4" t="s">
        <v>6</v>
      </c>
    </row>
    <row r="32" spans="2:7" ht="20.25" customHeight="1" x14ac:dyDescent="0.3">
      <c r="B32" s="5" t="s">
        <v>1</v>
      </c>
      <c r="C32" s="5" t="s">
        <v>3</v>
      </c>
      <c r="D32" s="5" t="s">
        <v>12</v>
      </c>
      <c r="E32" s="10"/>
      <c r="F32" s="42" t="s">
        <v>13</v>
      </c>
      <c r="G32" s="5"/>
    </row>
    <row r="33" spans="2:7" ht="20.25" customHeight="1" x14ac:dyDescent="0.3">
      <c r="B33" s="6"/>
      <c r="C33" s="6"/>
      <c r="D33" s="6" t="s">
        <v>11</v>
      </c>
      <c r="E33" s="11"/>
      <c r="F33" s="11" t="s">
        <v>11</v>
      </c>
      <c r="G33" s="6"/>
    </row>
    <row r="34" spans="2:7" ht="20.25" customHeight="1" x14ac:dyDescent="0.3">
      <c r="B34" s="7" t="s">
        <v>26</v>
      </c>
      <c r="C34" s="3"/>
      <c r="D34" s="3"/>
      <c r="E34" s="12"/>
      <c r="F34" s="12"/>
      <c r="G34" s="3"/>
    </row>
    <row r="35" spans="2:7" ht="20.25" customHeight="1" x14ac:dyDescent="0.3">
      <c r="B35" s="7" t="s">
        <v>27</v>
      </c>
      <c r="C35" s="3"/>
      <c r="D35" s="3"/>
      <c r="E35" s="12"/>
      <c r="F35" s="12"/>
      <c r="G35" s="3"/>
    </row>
    <row r="36" spans="2:7" ht="20.25" customHeight="1" x14ac:dyDescent="0.3">
      <c r="B36" s="3" t="s">
        <v>14</v>
      </c>
      <c r="C36" s="3">
        <v>1</v>
      </c>
      <c r="D36" s="3">
        <v>1.96</v>
      </c>
      <c r="E36" s="12">
        <v>10000</v>
      </c>
      <c r="F36" s="3">
        <v>0.36</v>
      </c>
      <c r="G36" s="3" t="s">
        <v>34</v>
      </c>
    </row>
    <row r="37" spans="2:7" s="30" customFormat="1" ht="20.25" customHeight="1" x14ac:dyDescent="0.3">
      <c r="B37" s="27" t="s">
        <v>8</v>
      </c>
      <c r="C37" s="28">
        <f>SUM(C36)</f>
        <v>1</v>
      </c>
      <c r="D37" s="28">
        <f>SUM(D36)</f>
        <v>1.96</v>
      </c>
      <c r="E37" s="29">
        <f>SUM(E36)</f>
        <v>10000</v>
      </c>
      <c r="F37" s="28">
        <f>SUM(F36)</f>
        <v>0.36</v>
      </c>
      <c r="G37" s="28"/>
    </row>
    <row r="38" spans="2:7" ht="20.25" customHeight="1" x14ac:dyDescent="0.3">
      <c r="B38" s="7" t="s">
        <v>28</v>
      </c>
      <c r="C38" s="3"/>
      <c r="D38" s="3"/>
      <c r="E38" s="12"/>
      <c r="F38" s="3"/>
      <c r="G38" s="3"/>
    </row>
    <row r="39" spans="2:7" ht="20.25" customHeight="1" x14ac:dyDescent="0.3">
      <c r="B39" s="7" t="s">
        <v>29</v>
      </c>
      <c r="C39" s="3"/>
      <c r="D39" s="3"/>
      <c r="E39" s="12"/>
      <c r="F39" s="3"/>
      <c r="G39" s="3"/>
    </row>
    <row r="40" spans="2:7" ht="20.25" customHeight="1" x14ac:dyDescent="0.3">
      <c r="B40" s="3" t="s">
        <v>9</v>
      </c>
      <c r="C40" s="3">
        <v>2</v>
      </c>
      <c r="D40" s="3">
        <v>3.92</v>
      </c>
      <c r="E40" s="12">
        <v>50000</v>
      </c>
      <c r="F40" s="3">
        <v>1.78</v>
      </c>
      <c r="G40" s="3" t="s">
        <v>36</v>
      </c>
    </row>
    <row r="41" spans="2:7" ht="20.25" customHeight="1" x14ac:dyDescent="0.3">
      <c r="B41" s="3" t="s">
        <v>14</v>
      </c>
      <c r="C41" s="3">
        <v>3</v>
      </c>
      <c r="D41" s="3">
        <v>5.88</v>
      </c>
      <c r="E41" s="12">
        <v>70000</v>
      </c>
      <c r="F41" s="3">
        <v>2.4900000000000002</v>
      </c>
      <c r="G41" s="3" t="s">
        <v>36</v>
      </c>
    </row>
    <row r="42" spans="2:7" s="30" customFormat="1" ht="20.25" customHeight="1" x14ac:dyDescent="0.3">
      <c r="B42" s="27" t="s">
        <v>8</v>
      </c>
      <c r="C42" s="28">
        <f>SUM(C40:C41)</f>
        <v>5</v>
      </c>
      <c r="D42" s="28">
        <f>SUM(D40:D41)</f>
        <v>9.8000000000000007</v>
      </c>
      <c r="E42" s="29">
        <f t="shared" ref="E42:F42" si="1">SUM(E40:E41)</f>
        <v>120000</v>
      </c>
      <c r="F42" s="28">
        <f t="shared" si="1"/>
        <v>4.2700000000000005</v>
      </c>
      <c r="G42" s="28"/>
    </row>
    <row r="43" spans="2:7" ht="20.25" customHeight="1" x14ac:dyDescent="0.3">
      <c r="B43" s="7" t="s">
        <v>30</v>
      </c>
      <c r="C43" s="3"/>
      <c r="D43" s="3"/>
      <c r="E43" s="12"/>
      <c r="F43" s="3"/>
      <c r="G43" s="3"/>
    </row>
    <row r="44" spans="2:7" ht="20.25" customHeight="1" x14ac:dyDescent="0.3">
      <c r="B44" s="7" t="s">
        <v>31</v>
      </c>
      <c r="C44" s="3"/>
      <c r="D44" s="3"/>
      <c r="E44" s="12"/>
      <c r="F44" s="3"/>
      <c r="G44" s="3"/>
    </row>
    <row r="45" spans="2:7" ht="20.25" customHeight="1" x14ac:dyDescent="0.3">
      <c r="B45" s="3" t="s">
        <v>22</v>
      </c>
      <c r="C45" s="3">
        <v>2</v>
      </c>
      <c r="D45" s="3">
        <v>3.92</v>
      </c>
      <c r="E45" s="12">
        <v>190000</v>
      </c>
      <c r="F45" s="3">
        <v>6.76</v>
      </c>
      <c r="G45" s="3" t="s">
        <v>34</v>
      </c>
    </row>
    <row r="46" spans="2:7" ht="20.25" customHeight="1" x14ac:dyDescent="0.3">
      <c r="B46" s="3" t="s">
        <v>16</v>
      </c>
      <c r="C46" s="14">
        <v>4</v>
      </c>
      <c r="D46" s="14">
        <v>7.84</v>
      </c>
      <c r="E46" s="15">
        <v>110000</v>
      </c>
      <c r="F46" s="14">
        <v>3.91</v>
      </c>
      <c r="G46" s="3" t="s">
        <v>35</v>
      </c>
    </row>
    <row r="47" spans="2:7" s="30" customFormat="1" ht="20.25" customHeight="1" x14ac:dyDescent="0.3">
      <c r="B47" s="27" t="s">
        <v>8</v>
      </c>
      <c r="C47" s="28">
        <f>SUM(C45:C46)</f>
        <v>6</v>
      </c>
      <c r="D47" s="28">
        <f>SUM(D45:D46)</f>
        <v>11.76</v>
      </c>
      <c r="E47" s="29">
        <f>SUM(E45:E46)</f>
        <v>300000</v>
      </c>
      <c r="F47" s="28">
        <f>SUM(F45:F46)</f>
        <v>10.67</v>
      </c>
      <c r="G47" s="28"/>
    </row>
    <row r="48" spans="2:7" s="36" customFormat="1" ht="20.25" customHeight="1" x14ac:dyDescent="0.3">
      <c r="B48" s="32" t="s">
        <v>32</v>
      </c>
      <c r="C48" s="33">
        <f>SUM(C47,C42,C37,C23,C19,C10)</f>
        <v>51</v>
      </c>
      <c r="D48" s="34">
        <f>D10+D19+D23+D37+D42+D47</f>
        <v>99.98</v>
      </c>
      <c r="E48" s="34">
        <f>E10+E19+E23+E37+E42+E47</f>
        <v>2812500</v>
      </c>
      <c r="F48" s="34">
        <f>F10+F19+F23+F37+F42+F47</f>
        <v>100.01</v>
      </c>
      <c r="G48" s="33"/>
    </row>
    <row r="51" spans="2:7" x14ac:dyDescent="0.3">
      <c r="B51" s="44">
        <v>6</v>
      </c>
      <c r="C51" s="44"/>
      <c r="D51" s="44"/>
      <c r="E51" s="44"/>
      <c r="F51" s="44"/>
      <c r="G51" s="44"/>
    </row>
    <row r="52" spans="2:7" x14ac:dyDescent="0.3">
      <c r="B52" s="44"/>
      <c r="C52" s="44"/>
      <c r="D52" s="44"/>
      <c r="E52" s="44"/>
      <c r="F52" s="44"/>
      <c r="G52" s="44"/>
    </row>
    <row r="53" spans="2:7" s="19" customFormat="1" x14ac:dyDescent="0.3">
      <c r="B53" s="18"/>
      <c r="C53" s="18"/>
      <c r="D53" s="18"/>
      <c r="E53" s="41"/>
      <c r="F53" s="41"/>
      <c r="G53" s="20" t="s">
        <v>37</v>
      </c>
    </row>
    <row r="54" spans="2:7" ht="20.25" customHeight="1" x14ac:dyDescent="0.3">
      <c r="B54" s="46" t="s">
        <v>40</v>
      </c>
      <c r="C54" s="46"/>
      <c r="D54" s="46"/>
      <c r="E54" s="46"/>
      <c r="F54" s="46"/>
      <c r="G54" s="46"/>
    </row>
    <row r="55" spans="2:7" ht="20.25" customHeight="1" x14ac:dyDescent="0.3">
      <c r="B55" s="45" t="s">
        <v>45</v>
      </c>
      <c r="C55" s="45"/>
      <c r="D55" s="45"/>
      <c r="E55" s="45"/>
      <c r="F55" s="45"/>
      <c r="G55" s="45"/>
    </row>
    <row r="56" spans="2:7" ht="20.25" customHeight="1" x14ac:dyDescent="0.3">
      <c r="B56" s="45" t="s">
        <v>0</v>
      </c>
      <c r="C56" s="45"/>
      <c r="D56" s="45"/>
      <c r="E56" s="45"/>
      <c r="F56" s="45"/>
      <c r="G56" s="45"/>
    </row>
    <row r="57" spans="2:7" ht="20.25" customHeight="1" x14ac:dyDescent="0.3">
      <c r="B57" s="4"/>
      <c r="C57" s="4" t="s">
        <v>2</v>
      </c>
      <c r="D57" s="4" t="s">
        <v>4</v>
      </c>
      <c r="E57" s="9" t="s">
        <v>5</v>
      </c>
      <c r="F57" s="9" t="s">
        <v>4</v>
      </c>
      <c r="G57" s="4" t="s">
        <v>6</v>
      </c>
    </row>
    <row r="58" spans="2:7" ht="20.25" customHeight="1" x14ac:dyDescent="0.3">
      <c r="B58" s="5" t="s">
        <v>39</v>
      </c>
      <c r="C58" s="5" t="s">
        <v>3</v>
      </c>
      <c r="D58" s="5" t="s">
        <v>12</v>
      </c>
      <c r="E58" s="10"/>
      <c r="F58" s="42" t="s">
        <v>13</v>
      </c>
      <c r="G58" s="5"/>
    </row>
    <row r="59" spans="2:7" ht="20.25" customHeight="1" x14ac:dyDescent="0.3">
      <c r="B59" s="6"/>
      <c r="C59" s="6"/>
      <c r="D59" s="6" t="s">
        <v>11</v>
      </c>
      <c r="E59" s="11"/>
      <c r="F59" s="11" t="s">
        <v>11</v>
      </c>
      <c r="G59" s="6"/>
    </row>
    <row r="60" spans="2:7" ht="20.25" customHeight="1" x14ac:dyDescent="0.3">
      <c r="B60" s="7" t="s">
        <v>38</v>
      </c>
      <c r="C60" s="3"/>
      <c r="D60" s="3"/>
      <c r="E60" s="12"/>
      <c r="F60" s="12"/>
      <c r="G60" s="3"/>
    </row>
    <row r="61" spans="2:7" ht="20.25" customHeight="1" x14ac:dyDescent="0.3">
      <c r="B61" s="3" t="s">
        <v>25</v>
      </c>
      <c r="C61" s="3">
        <v>1</v>
      </c>
      <c r="D61" s="49">
        <v>12.5</v>
      </c>
      <c r="E61" s="12">
        <v>9000</v>
      </c>
      <c r="F61" s="3">
        <v>2.82</v>
      </c>
      <c r="G61" s="37" t="s">
        <v>34</v>
      </c>
    </row>
    <row r="62" spans="2:7" ht="20.25" customHeight="1" x14ac:dyDescent="0.3">
      <c r="B62" s="3" t="s">
        <v>25</v>
      </c>
      <c r="C62" s="3">
        <v>2</v>
      </c>
      <c r="D62" s="49">
        <v>25</v>
      </c>
      <c r="E62" s="12">
        <v>17400</v>
      </c>
      <c r="F62" s="3">
        <v>5.45</v>
      </c>
      <c r="G62" s="37" t="s">
        <v>41</v>
      </c>
    </row>
    <row r="63" spans="2:7" ht="20.25" customHeight="1" x14ac:dyDescent="0.3">
      <c r="B63" s="3" t="s">
        <v>46</v>
      </c>
      <c r="C63" s="3">
        <v>1</v>
      </c>
      <c r="D63" s="49">
        <v>12.5</v>
      </c>
      <c r="E63" s="12">
        <v>6000</v>
      </c>
      <c r="F63" s="3">
        <v>1.88</v>
      </c>
      <c r="G63" s="37" t="s">
        <v>34</v>
      </c>
    </row>
    <row r="64" spans="2:7" ht="20.25" customHeight="1" x14ac:dyDescent="0.3">
      <c r="B64" s="3" t="s">
        <v>10</v>
      </c>
      <c r="C64" s="3">
        <v>1</v>
      </c>
      <c r="D64" s="49">
        <v>12.5</v>
      </c>
      <c r="E64" s="12">
        <v>43000</v>
      </c>
      <c r="F64" s="3">
        <v>13.46</v>
      </c>
      <c r="G64" s="37" t="s">
        <v>35</v>
      </c>
    </row>
    <row r="65" spans="2:7" ht="20.25" customHeight="1" x14ac:dyDescent="0.3">
      <c r="B65" s="3" t="s">
        <v>43</v>
      </c>
      <c r="C65" s="3">
        <v>1</v>
      </c>
      <c r="D65" s="49">
        <v>12.5</v>
      </c>
      <c r="E65" s="12">
        <v>43000</v>
      </c>
      <c r="F65" s="3">
        <v>13.46</v>
      </c>
      <c r="G65" s="37" t="s">
        <v>33</v>
      </c>
    </row>
    <row r="66" spans="2:7" s="30" customFormat="1" ht="20.25" customHeight="1" x14ac:dyDescent="0.3">
      <c r="B66" s="27" t="s">
        <v>8</v>
      </c>
      <c r="C66" s="28">
        <f>SUM(C61:C65)</f>
        <v>6</v>
      </c>
      <c r="D66" s="50">
        <f>SUM(D61:D65)</f>
        <v>75</v>
      </c>
      <c r="E66" s="29">
        <f>SUM(E61:E65)</f>
        <v>118400</v>
      </c>
      <c r="F66" s="28">
        <f>SUM(F61:F65)</f>
        <v>37.07</v>
      </c>
      <c r="G66" s="27"/>
    </row>
    <row r="67" spans="2:7" ht="20.25" customHeight="1" x14ac:dyDescent="0.3">
      <c r="B67" s="7" t="s">
        <v>42</v>
      </c>
      <c r="C67" s="3"/>
      <c r="D67" s="3"/>
      <c r="E67" s="12"/>
      <c r="F67" s="12"/>
      <c r="G67" s="3"/>
    </row>
    <row r="68" spans="2:7" ht="20.25" customHeight="1" x14ac:dyDescent="0.3">
      <c r="B68" s="3" t="s">
        <v>47</v>
      </c>
      <c r="C68" s="3">
        <v>1</v>
      </c>
      <c r="D68" s="49">
        <v>12.5</v>
      </c>
      <c r="E68" s="12">
        <v>21000</v>
      </c>
      <c r="F68" s="51">
        <v>6.57</v>
      </c>
      <c r="G68" s="37" t="s">
        <v>33</v>
      </c>
    </row>
    <row r="69" spans="2:7" s="30" customFormat="1" ht="20.25" customHeight="1" x14ac:dyDescent="0.3">
      <c r="B69" s="27" t="s">
        <v>8</v>
      </c>
      <c r="C69" s="28">
        <v>1</v>
      </c>
      <c r="D69" s="29">
        <f>SUM(D68)</f>
        <v>12.5</v>
      </c>
      <c r="E69" s="29">
        <v>21000</v>
      </c>
      <c r="F69" s="29">
        <f>SUM(F68)</f>
        <v>6.57</v>
      </c>
      <c r="G69" s="27"/>
    </row>
    <row r="70" spans="2:7" ht="20.25" customHeight="1" x14ac:dyDescent="0.3">
      <c r="B70" s="21" t="s">
        <v>48</v>
      </c>
      <c r="C70" s="2"/>
      <c r="D70" s="2"/>
      <c r="E70" s="23"/>
      <c r="F70" s="2"/>
      <c r="G70" s="38"/>
    </row>
    <row r="71" spans="2:7" ht="20.25" customHeight="1" x14ac:dyDescent="0.3">
      <c r="B71" s="22" t="s">
        <v>49</v>
      </c>
      <c r="C71" s="2">
        <v>1</v>
      </c>
      <c r="D71" s="52">
        <v>12.5</v>
      </c>
      <c r="E71" s="23">
        <v>180000</v>
      </c>
      <c r="F71" s="2">
        <v>56.36</v>
      </c>
      <c r="G71" s="38" t="s">
        <v>34</v>
      </c>
    </row>
    <row r="72" spans="2:7" s="31" customFormat="1" ht="20.25" customHeight="1" x14ac:dyDescent="0.3">
      <c r="B72" s="27" t="s">
        <v>8</v>
      </c>
      <c r="C72" s="28">
        <f>SUM(C71)</f>
        <v>1</v>
      </c>
      <c r="D72" s="50">
        <f>SUM(D71)</f>
        <v>12.5</v>
      </c>
      <c r="E72" s="29">
        <f>SUM(E71)</f>
        <v>180000</v>
      </c>
      <c r="F72" s="28">
        <f>SUM(F71)</f>
        <v>56.36</v>
      </c>
      <c r="G72" s="39"/>
    </row>
    <row r="73" spans="2:7" s="35" customFormat="1" x14ac:dyDescent="0.3">
      <c r="B73" s="32" t="s">
        <v>32</v>
      </c>
      <c r="C73" s="33">
        <f>SUM(C72,C69,C66)</f>
        <v>8</v>
      </c>
      <c r="D73" s="43">
        <f>SUM(D72,D69,D66)</f>
        <v>100</v>
      </c>
      <c r="E73" s="34">
        <f t="shared" ref="D73:F73" si="2">SUM(E72,E69,E66)</f>
        <v>319400</v>
      </c>
      <c r="F73" s="33">
        <f t="shared" si="2"/>
        <v>100</v>
      </c>
      <c r="G73" s="40"/>
    </row>
    <row r="74" spans="2:7" ht="20.25" customHeight="1" x14ac:dyDescent="0.3">
      <c r="B74" s="22"/>
      <c r="C74" s="2"/>
      <c r="D74" s="2"/>
      <c r="E74" s="23"/>
      <c r="F74" s="2"/>
      <c r="G74" s="38"/>
    </row>
    <row r="75" spans="2:7" s="35" customFormat="1" x14ac:dyDescent="0.3">
      <c r="B75" s="32"/>
      <c r="C75" s="33"/>
      <c r="D75" s="33"/>
      <c r="E75" s="34"/>
      <c r="F75" s="33"/>
      <c r="G75" s="40"/>
    </row>
    <row r="76" spans="2:7" x14ac:dyDescent="0.3">
      <c r="B76" s="44">
        <v>7</v>
      </c>
      <c r="C76" s="44"/>
      <c r="D76" s="44"/>
      <c r="E76" s="44"/>
      <c r="F76" s="44"/>
      <c r="G76" s="44"/>
    </row>
    <row r="77" spans="2:7" x14ac:dyDescent="0.3">
      <c r="B77" s="44"/>
      <c r="C77" s="44"/>
      <c r="D77" s="44"/>
      <c r="E77" s="44"/>
      <c r="F77" s="44"/>
      <c r="G77" s="44"/>
    </row>
    <row r="79" spans="2:7" x14ac:dyDescent="0.3">
      <c r="E79" s="13">
        <v>118400</v>
      </c>
    </row>
    <row r="80" spans="2:7" x14ac:dyDescent="0.3">
      <c r="E80" s="13">
        <v>21000</v>
      </c>
    </row>
    <row r="81" spans="5:5" x14ac:dyDescent="0.3">
      <c r="E81" s="13">
        <v>180000</v>
      </c>
    </row>
    <row r="82" spans="5:5" x14ac:dyDescent="0.3">
      <c r="E82" s="13">
        <f>SUM(E79:E81)</f>
        <v>319400</v>
      </c>
    </row>
  </sheetData>
  <mergeCells count="15">
    <mergeCell ref="B2:G2"/>
    <mergeCell ref="B28:G28"/>
    <mergeCell ref="B55:G55"/>
    <mergeCell ref="B56:G56"/>
    <mergeCell ref="B54:G54"/>
    <mergeCell ref="B3:G3"/>
    <mergeCell ref="B4:G4"/>
    <mergeCell ref="B26:G26"/>
    <mergeCell ref="B25:G25"/>
    <mergeCell ref="B52:G52"/>
    <mergeCell ref="B77:G77"/>
    <mergeCell ref="B29:G29"/>
    <mergeCell ref="B30:G30"/>
    <mergeCell ref="B76:G76"/>
    <mergeCell ref="B51:G51"/>
  </mergeCells>
  <pageMargins left="0.19685039370078741" right="0.19685039370078741" top="0.62992125984251968" bottom="0.31496062992125984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สรุปโครงการ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Maharat</dc:creator>
  <cp:lastModifiedBy>Wilaiporn</cp:lastModifiedBy>
  <cp:lastPrinted>2022-10-20T04:00:10Z</cp:lastPrinted>
  <dcterms:created xsi:type="dcterms:W3CDTF">2012-05-29T02:17:05Z</dcterms:created>
  <dcterms:modified xsi:type="dcterms:W3CDTF">2022-10-20T04:20:01Z</dcterms:modified>
</cp:coreProperties>
</file>